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2120" windowHeight="912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<sst xmlns="http://schemas.openxmlformats.org/spreadsheetml/2006/main" count="169" uniqueCount="145">
  <si>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</si>
  <si>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</si>
  <si>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</si>
  <si>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</si>
  <si>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</si>
  <si>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</si>
  <si>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</si>
  <si>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</si>
  <si>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</si>
  <si>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</si>
  <si>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</si>
  <si>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</si>
  <si>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</si>
  <si>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</si>
  <si>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</si>
  <si>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</si>
  <si>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>2.3. Иные межбюджетные трансферты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</si>
  <si>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</si>
  <si>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</si>
  <si>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</si>
  <si>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</si>
  <si>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</si>
  <si>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</si>
  <si>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</si>
  <si>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</si>
  <si>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</si>
  <si>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</si>
  <si>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</si>
  <si>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</si>
  <si>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</si>
  <si>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</si>
  <si>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</si>
  <si>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РАЗДЕЛ II.   БЕЗВОЗМЕЗДНЫЕ ПОСТУПЛЕНИЯ ОТ ДРУГИХ БЮДЖЕТОВ БЮДЖЕТНОЙ СИСТЕМЫ РОССИЙСКОЙ ФЕДЕРАЦИИ 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</si>
  <si>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</si>
  <si>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</si>
  <si>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</si>
  <si>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</si>
  <si>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</si>
  <si>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2.2.1. Субвенции бюджетам поселений на государственную регистрацию актов гражданского состояния</t>
  </si>
  <si>
    <t>2.3.2. Прочие межбюджетные трансферты, передаваемые бюджетам поселений</t>
  </si>
  <si>
    <t>1.5. ДОХОДЫ  ОТ  ОКАЗАНИЯ  ПЛАТНЫХ  УСЛУГ  (РАБОТ)  И  КОМПЕНСАЦИИ ЗАТРАТ ГОСУДАРСТВА</t>
  </si>
  <si>
    <t>1.5.1.Прочие доходы от оказания платных услуг  (работ) получателями средств бюджетов поселений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</si>
  <si>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</si>
  <si>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</si>
  <si>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</si>
  <si>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</si>
  <si>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</si>
  <si>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</si>
  <si>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1.1.1.3. Налог на доходы физических лиц с доходов, полученных физическими лицами в  соответствии со статьей 228 Налогового кодекса Российской Федерации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</si>
  <si>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</si>
  <si>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</si>
  <si>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</si>
  <si>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</si>
  <si>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</si>
  <si>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</si>
  <si>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</si>
  <si>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</si>
  <si>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650 0102 0000000 000 000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</si>
  <si>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</si>
  <si>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</si>
  <si>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</si>
  <si>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650 0104 0000000 000 000</t>
  </si>
  <si>
    <t>Резервные фонды</t>
  </si>
  <si>
    <t>650 0111 0000000 000 000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</si>
  <si>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</si>
  <si>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</si>
  <si>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</si>
  <si>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</si>
  <si>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</si>
  <si>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</si>
  <si>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</si>
  <si>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</si>
  <si>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Органы юстиции</t>
  </si>
  <si>
    <t>650 0304 0000000 000 000</t>
  </si>
  <si>
    <t>650 0309 0000000 000 000</t>
  </si>
  <si>
    <t>Национальная экономика</t>
  </si>
  <si>
    <t>650 0400 0000000 000 000</t>
  </si>
  <si>
    <t>Связь и информатика</t>
  </si>
  <si>
    <t>650 0410 0000000 000 000</t>
  </si>
  <si>
    <t>Жилищно-коммунальное  хозяйство</t>
  </si>
  <si>
    <t>650 0500 0000000 000 000</t>
  </si>
  <si>
    <t>Благоустройство</t>
  </si>
  <si>
    <t>650 0503 0000000 000 000</t>
  </si>
  <si>
    <t>Культура  и кинематография</t>
  </si>
  <si>
    <t>650 0800 0000000 000 000</t>
  </si>
  <si>
    <t xml:space="preserve">Культура </t>
  </si>
  <si>
    <t>650 0801 0000000 000 000</t>
  </si>
  <si>
    <t>Физическая культура и спорт</t>
  </si>
  <si>
    <t>650 1100 0000000 000 000</t>
  </si>
  <si>
    <t>Другие вопросы в области физической культуры и спорта</t>
  </si>
  <si>
    <t>650 1105 0000000 000 000</t>
  </si>
  <si>
    <t>Межбюджетные трансферты бюджетам субъектов Российской Федерации и муниципальных образований общего характера</t>
  </si>
  <si>
    <t>650 1400 0000000 000 000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</si>
  <si>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</si>
  <si>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650 1403 0000000 000 000</t>
  </si>
  <si>
    <t>ВСЕГО</t>
  </si>
  <si>
    <t>650 0000 0000000 000 000</t>
  </si>
  <si>
    <t>Профицит (+) / Дефицит (-)</t>
  </si>
  <si>
    <t>ИСТОЧНИКИ ФИНАНСИРОВАНИЯ ДЕФИЦИТА БЮДЖЕТА</t>
  </si>
  <si>
    <t>Изменение остатков средств на счетах по учету  средств бюджета</t>
  </si>
  <si>
    <t>182 1 00 00000 00 0000 000</t>
  </si>
  <si>
    <t>182 1 01 00000 00 0000 000</t>
  </si>
  <si>
    <t>182 1 01 02000 01 0000 110</t>
  </si>
  <si>
    <t>182 1 01 02010 01 0000 110</t>
  </si>
  <si>
    <t>182  1  01  02030  01  0000  110</t>
  </si>
  <si>
    <t>182 1 06 00000 00 0000 000</t>
  </si>
  <si>
    <t>182 1 06 01000 00 0000 110</t>
  </si>
  <si>
    <t>182 1 06 01030 10 0000 110</t>
  </si>
  <si>
    <t>182 1 06 06000 00 0000 110</t>
  </si>
  <si>
    <t>182 1 06 06013 10 0000 110</t>
  </si>
  <si>
    <t>182 1 06 06023 10 0000 110</t>
  </si>
  <si>
    <t>650 1 08 00000 00 0000 000</t>
  </si>
  <si>
    <t>650 1 08 04000 01 0000 110</t>
  </si>
  <si>
    <t>650 1 08 04020 01 0000 110</t>
  </si>
  <si>
    <t>650 1 11 00000 00 0000 000</t>
  </si>
  <si>
    <t>650 1 11 05000 00 0000 120</t>
  </si>
  <si>
    <t>650 1 11 05013 10 0000 120</t>
  </si>
  <si>
    <t xml:space="preserve">650  1 13 00000 00 0000 000 </t>
  </si>
  <si>
    <t>650  1 13 01995 10 0000 130</t>
  </si>
  <si>
    <t>650 2 02 00000 00 0000 000</t>
  </si>
  <si>
    <t>650 2 02 01000 00 0000 151</t>
  </si>
  <si>
    <t>650 2 02 01001 10 0000 151</t>
  </si>
  <si>
    <t>650 2 02 03000 00 0000 151</t>
  </si>
  <si>
    <t>650 2 02 03003 10 0000 151</t>
  </si>
  <si>
    <t>650 2 02 03015 10 0000 151</t>
  </si>
  <si>
    <t>650 2 02 04000 00 0000 151</t>
  </si>
  <si>
    <t>650 2 02 04014 10 0000 151</t>
  </si>
  <si>
    <t>650 2 02 04999 10 0000 151</t>
  </si>
  <si>
    <t>_______________</t>
  </si>
  <si>
    <t>Обеспечение проведения выборов и референдумов</t>
  </si>
  <si>
    <t>650 0107 0000000 000 000</t>
  </si>
  <si>
    <t>650 0314 0000000 000 000</t>
  </si>
  <si>
    <t>Другие вопросы в области национальной безопасности и правоохранительной деятельности</t>
  </si>
  <si>
    <t>650 0412 0000000 000 000</t>
  </si>
  <si>
    <t>Другие вопросы в области национальной экономики</t>
  </si>
  <si>
    <t>650 0505 0000000 000 000</t>
  </si>
  <si>
    <t>1.1.1.2.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  соответствии со статьей 227 Налогового кодекса Российской Федерации</t>
  </si>
  <si>
    <t>182 1 01 02020 01 0000 110</t>
  </si>
  <si>
    <t>1.6. ДОХОДЫ  ОТ  ИСПОЛЬЗОВАНИЯ ИМУЩЕСТВА, НАХОДЯЩЕГОСЯ В ГОСУДАРСТВЕННОЙ И МУНИЦИПАЛЬНОЙ СОБСТВЕННОСТИ</t>
  </si>
  <si>
    <t xml:space="preserve">650  1 14 00000 00 0000 000 </t>
  </si>
  <si>
    <t>1.6.1.Доходы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</si>
  <si>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 xml:space="preserve">650  1 14 06013 10 0000 430 </t>
  </si>
  <si>
    <t>650  1 16 90050 10 0000 140</t>
  </si>
  <si>
    <t xml:space="preserve"> об исполнении бюджета сельского поселения Сосновка за I полугодие 2013 года</t>
  </si>
  <si>
    <t>от 29 июля 2013 года № 57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</si>
</sst>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173" fontId="4" fillId="0" borderId="14" xfId="52" applyNumberFormat="1" applyFont="1" applyFill="1" applyBorder="1" applyAlignment="1" applyProtection="1">
      <alignment wrapText="1"/>
      <protection hidden="1"/>
    </xf>
    <xf numFmtId="173" fontId="7" fillId="0" borderId="12" xfId="52" applyNumberFormat="1" applyFont="1" applyFill="1" applyBorder="1" applyAlignment="1" applyProtection="1">
      <alignment/>
      <protection hidden="1"/>
    </xf>
    <xf numFmtId="173" fontId="4" fillId="0" borderId="0" xfId="52" applyNumberFormat="1" applyFont="1" applyFill="1" applyAlignment="1" applyProtection="1">
      <alignment/>
      <protection hidden="1"/>
    </xf>
    <xf numFmtId="40" fontId="6" fillId="0" borderId="12" xfId="52" applyNumberFormat="1" applyFont="1" applyFill="1" applyBorder="1" applyAlignment="1" applyProtection="1">
      <alignment/>
      <protection hidden="1"/>
    </xf>
    <xf numFmtId="40" fontId="5" fillId="0" borderId="15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center" vertical="center"/>
      <protection hidden="1"/>
    </xf>
    <xf numFmtId="173" fontId="7" fillId="0" borderId="12" xfId="52" applyNumberFormat="1" applyFont="1" applyFill="1" applyBorder="1" applyAlignment="1" applyProtection="1">
      <alignment vertical="center"/>
      <protection hidden="1"/>
    </xf>
    <xf numFmtId="175" fontId="7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Protection="1">
      <alignment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 wrapText="1"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Border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Continuous" vertical="top"/>
      <protection hidden="1"/>
    </xf>
    <xf numFmtId="0" fontId="6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0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right" vertical="center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183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34" borderId="20" xfId="0" applyNumberFormat="1" applyFont="1" applyFill="1" applyBorder="1" applyAlignment="1">
      <alignment horizontal="right" vertical="center"/>
    </xf>
    <xf numFmtId="49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center" vertical="center"/>
      <protection hidden="1"/>
    </xf>
    <xf numFmtId="173" fontId="7" fillId="33" borderId="12" xfId="52" applyNumberFormat="1" applyFont="1" applyFill="1" applyBorder="1" applyAlignment="1" applyProtection="1">
      <alignment vertical="center"/>
      <protection hidden="1"/>
    </xf>
    <xf numFmtId="175" fontId="7" fillId="33" borderId="12" xfId="52" applyNumberFormat="1" applyFont="1" applyFill="1" applyBorder="1" applyAlignment="1" applyProtection="1">
      <alignment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/>
      <protection hidden="1"/>
    </xf>
    <xf numFmtId="0" fontId="6" fillId="33" borderId="12" xfId="52" applyNumberFormat="1" applyFont="1" applyFill="1" applyBorder="1" applyAlignment="1" applyProtection="1">
      <alignment horizontal="center" vertical="center"/>
      <protection hidden="1"/>
    </xf>
    <xf numFmtId="40" fontId="6" fillId="33" borderId="12" xfId="52" applyNumberFormat="1" applyFont="1" applyFill="1" applyBorder="1" applyAlignment="1" applyProtection="1">
      <alignment vertical="center"/>
      <protection hidden="1"/>
    </xf>
    <xf numFmtId="38" fontId="6" fillId="33" borderId="12" xfId="52" applyNumberFormat="1" applyFont="1" applyFill="1" applyBorder="1" applyAlignment="1" applyProtection="1">
      <alignment vertical="center"/>
      <protection hidden="1"/>
    </xf>
    <xf numFmtId="183" fontId="6" fillId="33" borderId="12" xfId="52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4" fontId="7" fillId="34" borderId="20" xfId="0" applyNumberFormat="1" applyFont="1" applyFill="1" applyBorder="1" applyAlignment="1">
      <alignment horizontal="right" vertical="distributed"/>
    </xf>
    <xf numFmtId="0" fontId="6" fillId="33" borderId="12" xfId="52" applyNumberFormat="1" applyFont="1" applyFill="1" applyBorder="1" applyAlignment="1" applyProtection="1">
      <alignment horizontal="justify" vertical="center" wrapText="1"/>
      <protection hidden="1"/>
    </xf>
    <xf numFmtId="0" fontId="7" fillId="33" borderId="12" xfId="52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52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>
      <alignment horizontal="justify" vertical="center" wrapText="1"/>
    </xf>
    <xf numFmtId="174" fontId="7" fillId="33" borderId="12" xfId="52" applyNumberFormat="1" applyFont="1" applyFill="1" applyBorder="1" applyAlignment="1" applyProtection="1">
      <alignment horizontal="justify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justify" vertical="center" wrapText="1"/>
      <protection hidden="1"/>
    </xf>
    <xf numFmtId="0" fontId="6" fillId="33" borderId="12" xfId="52" applyNumberFormat="1" applyFont="1" applyFill="1" applyBorder="1" applyAlignment="1" applyProtection="1">
      <alignment horizontal="justify" vertical="center"/>
      <protection hidden="1"/>
    </xf>
    <xf numFmtId="0" fontId="7" fillId="34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34" borderId="20" xfId="0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15" borderId="12" xfId="52" applyNumberFormat="1" applyFont="1" applyFill="1" applyBorder="1" applyAlignment="1" applyProtection="1">
      <alignment horizontal="justify" vertical="center" wrapText="1"/>
      <protection hidden="1"/>
    </xf>
    <xf numFmtId="49" fontId="7" fillId="15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15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172" fontId="6" fillId="15" borderId="12" xfId="52" applyNumberFormat="1" applyFont="1" applyFill="1" applyBorder="1" applyAlignment="1" applyProtection="1">
      <alignment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SheetLayoutView="100" zoomScalePageLayoutView="0" workbookViewId="0" topLeftCell="A1">
      <selection activeCell="A6" sqref="A6:G6"/>
    </sheetView>
  </sheetViews>
  <sheetFormatPr defaultColWidth="9.125" defaultRowHeight="12.75"/>
  <cols>
    <col min="1" max="1" width="36.25390625" style="17" customWidth="1"/>
    <col min="2" max="2" width="30.50390625" style="1" customWidth="1"/>
    <col min="3" max="3" width="19.25390625" style="1" hidden="1" customWidth="1"/>
    <col min="4" max="4" width="16.50390625" style="1" hidden="1" customWidth="1"/>
    <col min="5" max="5" width="16.75390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74609375" style="1" hidden="1" customWidth="1"/>
    <col min="16" max="16" width="0.12890625" style="1" hidden="1" customWidth="1"/>
    <col min="17" max="17" width="6.00390625" style="1" hidden="1" customWidth="1"/>
    <col min="18" max="16384" width="9.125" style="1" customWidth="1"/>
  </cols>
  <sheetData>
    <row r="1" spans="1:7" ht="13.5" customHeight="1">
      <c r="A1" s="53"/>
      <c r="B1" s="103" t="s">
        <v>43</v>
      </c>
      <c r="C1" s="103"/>
      <c r="D1" s="103"/>
      <c r="E1" s="103"/>
      <c r="F1" s="103"/>
      <c r="G1" s="103"/>
    </row>
    <row r="2" spans="1:7" s="54" customFormat="1" ht="13.5" customHeight="1">
      <c r="A2" s="53"/>
      <c r="B2" s="104" t="s">
        <v>44</v>
      </c>
      <c r="C2" s="104"/>
      <c r="D2" s="104"/>
      <c r="E2" s="104"/>
      <c r="F2" s="104"/>
      <c r="G2" s="104"/>
    </row>
    <row r="3" spans="1:7" s="54" customFormat="1" ht="13.5" customHeight="1">
      <c r="A3" s="53"/>
      <c r="B3" s="104" t="s">
        <v>45</v>
      </c>
      <c r="C3" s="104"/>
      <c r="D3" s="104"/>
      <c r="E3" s="104"/>
      <c r="F3" s="104"/>
      <c r="G3" s="104"/>
    </row>
    <row r="4" spans="1:7" s="54" customFormat="1" ht="13.5" customHeight="1">
      <c r="A4" s="53"/>
      <c r="B4" s="104" t="s">
        <v>144</v>
      </c>
      <c r="C4" s="104"/>
      <c r="D4" s="104"/>
      <c r="E4" s="104"/>
      <c r="F4" s="104"/>
      <c r="G4" s="104"/>
    </row>
    <row r="5" spans="1:3" s="54" customFormat="1" ht="24.75" customHeight="1">
      <c r="A5" s="55"/>
      <c r="B5" s="56"/>
      <c r="C5" s="56"/>
    </row>
    <row r="6" spans="1:7" s="54" customFormat="1" ht="25.5" customHeight="1">
      <c r="A6" s="105" t="s">
        <v>46</v>
      </c>
      <c r="B6" s="105"/>
      <c r="C6" s="105"/>
      <c r="D6" s="105"/>
      <c r="E6" s="105"/>
      <c r="F6" s="105"/>
      <c r="G6" s="105"/>
    </row>
    <row r="7" spans="1:7" s="54" customFormat="1" ht="15">
      <c r="A7" s="105" t="s">
        <v>143</v>
      </c>
      <c r="B7" s="105"/>
      <c r="C7" s="105"/>
      <c r="D7" s="117"/>
      <c r="E7" s="117"/>
      <c r="F7" s="117"/>
      <c r="G7" s="117"/>
    </row>
    <row r="8" spans="1:3" s="54" customFormat="1" ht="13.5" customHeight="1">
      <c r="A8" s="57"/>
      <c r="B8" s="57"/>
      <c r="C8" s="57"/>
    </row>
    <row r="9" spans="1:7" s="54" customFormat="1" ht="26.25" customHeight="1">
      <c r="A9" s="105" t="s">
        <v>47</v>
      </c>
      <c r="B9" s="105"/>
      <c r="C9" s="105"/>
      <c r="D9" s="105"/>
      <c r="E9" s="105"/>
      <c r="F9" s="105"/>
      <c r="G9" s="105"/>
    </row>
    <row r="10" spans="1:16" ht="14.25" customHeight="1">
      <c r="A10" s="38"/>
      <c r="B10" s="40"/>
      <c r="C10" s="41"/>
      <c r="D10" s="41"/>
      <c r="E10" s="41"/>
      <c r="F10" s="41"/>
      <c r="G10" s="39"/>
      <c r="H10" s="26"/>
      <c r="I10" s="26"/>
      <c r="J10" s="26"/>
      <c r="K10" s="26"/>
      <c r="L10" s="26"/>
      <c r="M10" s="26"/>
      <c r="N10" s="26"/>
      <c r="O10" s="3"/>
      <c r="P10" s="30"/>
    </row>
    <row r="11" spans="1:16" ht="14.25" customHeight="1" thickBot="1">
      <c r="A11" s="38"/>
      <c r="B11" s="40"/>
      <c r="C11" s="41"/>
      <c r="D11" s="41"/>
      <c r="E11" s="41"/>
      <c r="F11" s="41"/>
      <c r="G11" s="39"/>
      <c r="H11" s="26"/>
      <c r="I11" s="26"/>
      <c r="J11" s="26"/>
      <c r="K11" s="26"/>
      <c r="L11" s="26"/>
      <c r="M11" s="26"/>
      <c r="N11" s="26"/>
      <c r="O11" s="3"/>
      <c r="P11" s="30"/>
    </row>
    <row r="12" spans="1:16" ht="15.75" customHeight="1" hidden="1">
      <c r="A12" s="42"/>
      <c r="B12" s="43"/>
      <c r="C12" s="44"/>
      <c r="D12" s="45"/>
      <c r="E12" s="45"/>
      <c r="F12" s="46"/>
      <c r="G12" s="46"/>
      <c r="H12" s="5"/>
      <c r="I12" s="5"/>
      <c r="J12" s="5"/>
      <c r="K12" s="5"/>
      <c r="L12" s="5"/>
      <c r="M12" s="5"/>
      <c r="N12" s="5"/>
      <c r="O12" s="4"/>
      <c r="P12" s="4"/>
    </row>
    <row r="13" spans="1:16" ht="15">
      <c r="A13" s="100" t="s">
        <v>14</v>
      </c>
      <c r="B13" s="100" t="s">
        <v>13</v>
      </c>
      <c r="C13" s="18" t="s">
        <v>0</v>
      </c>
      <c r="D13" s="47"/>
      <c r="E13" s="47"/>
      <c r="F13" s="48"/>
      <c r="G13" s="112" t="s">
        <v>52</v>
      </c>
      <c r="H13" s="28"/>
      <c r="I13" s="28"/>
      <c r="J13" s="28"/>
      <c r="K13" s="28"/>
      <c r="L13" s="28"/>
      <c r="M13" s="28"/>
      <c r="N13" s="29"/>
      <c r="O13" s="6"/>
      <c r="P13" s="32"/>
    </row>
    <row r="14" spans="1:16" ht="15">
      <c r="A14" s="100"/>
      <c r="B14" s="100"/>
      <c r="C14" s="18" t="s">
        <v>1</v>
      </c>
      <c r="D14" s="18" t="s">
        <v>2</v>
      </c>
      <c r="E14" s="18" t="s">
        <v>3</v>
      </c>
      <c r="F14" s="18"/>
      <c r="G14" s="113"/>
      <c r="H14" s="35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3"/>
    </row>
    <row r="15" spans="1:16" ht="15">
      <c r="A15" s="20">
        <v>1</v>
      </c>
      <c r="B15" s="20">
        <v>2</v>
      </c>
      <c r="C15" s="18"/>
      <c r="D15" s="18"/>
      <c r="E15" s="18"/>
      <c r="F15" s="18"/>
      <c r="G15" s="37">
        <v>3</v>
      </c>
      <c r="H15" s="35"/>
      <c r="I15" s="8"/>
      <c r="J15" s="8"/>
      <c r="K15" s="8"/>
      <c r="L15" s="8"/>
      <c r="M15" s="8"/>
      <c r="N15" s="8"/>
      <c r="O15" s="9"/>
      <c r="P15" s="33"/>
    </row>
    <row r="16" spans="1:16" ht="30">
      <c r="A16" s="86" t="s">
        <v>15</v>
      </c>
      <c r="B16" s="50" t="s">
        <v>100</v>
      </c>
      <c r="C16" s="111"/>
      <c r="D16" s="111"/>
      <c r="E16" s="111"/>
      <c r="F16" s="111"/>
      <c r="G16" s="60">
        <f>G17+G22+G28+G31</f>
        <v>6356079.08</v>
      </c>
      <c r="H16" s="107"/>
      <c r="I16" s="108"/>
      <c r="J16" s="108"/>
      <c r="K16" s="27"/>
      <c r="L16" s="108"/>
      <c r="M16" s="108"/>
      <c r="N16" s="108"/>
      <c r="O16" s="31">
        <v>8842000</v>
      </c>
      <c r="P16" s="32" t="s">
        <v>12</v>
      </c>
    </row>
    <row r="17" spans="1:16" ht="30.75">
      <c r="A17" s="87" t="s">
        <v>19</v>
      </c>
      <c r="B17" s="52" t="s">
        <v>101</v>
      </c>
      <c r="C17" s="111"/>
      <c r="D17" s="111"/>
      <c r="E17" s="111"/>
      <c r="F17" s="111"/>
      <c r="G17" s="61">
        <f>G18</f>
        <v>6338519.82</v>
      </c>
      <c r="H17" s="107"/>
      <c r="I17" s="108"/>
      <c r="J17" s="108"/>
      <c r="K17" s="27"/>
      <c r="L17" s="108"/>
      <c r="M17" s="108"/>
      <c r="N17" s="108"/>
      <c r="O17" s="31">
        <v>8036000</v>
      </c>
      <c r="P17" s="32" t="s">
        <v>12</v>
      </c>
    </row>
    <row r="18" spans="1:16" ht="30.75">
      <c r="A18" s="88" t="s">
        <v>20</v>
      </c>
      <c r="B18" s="20" t="s">
        <v>102</v>
      </c>
      <c r="C18" s="110"/>
      <c r="D18" s="110"/>
      <c r="E18" s="110"/>
      <c r="F18" s="110"/>
      <c r="G18" s="62">
        <f>G19+G21+G20</f>
        <v>6338519.82</v>
      </c>
      <c r="H18" s="107"/>
      <c r="I18" s="108"/>
      <c r="J18" s="108"/>
      <c r="K18" s="27"/>
      <c r="L18" s="108"/>
      <c r="M18" s="108"/>
      <c r="N18" s="108"/>
      <c r="O18" s="31">
        <v>8036000</v>
      </c>
      <c r="P18" s="32" t="s">
        <v>12</v>
      </c>
    </row>
    <row r="19" spans="1:16" ht="149.25" customHeight="1">
      <c r="A19" s="88" t="s">
        <v>42</v>
      </c>
      <c r="B19" s="22" t="s">
        <v>103</v>
      </c>
      <c r="C19" s="21"/>
      <c r="D19" s="21"/>
      <c r="E19" s="21"/>
      <c r="F19" s="21"/>
      <c r="G19" s="62">
        <v>6338073.69</v>
      </c>
      <c r="H19" s="36"/>
      <c r="I19" s="10"/>
      <c r="J19" s="10"/>
      <c r="K19" s="27"/>
      <c r="L19" s="10"/>
      <c r="M19" s="10"/>
      <c r="N19" s="10"/>
      <c r="O19" s="31"/>
      <c r="P19" s="32"/>
    </row>
    <row r="20" spans="1:16" ht="207.75" customHeight="1">
      <c r="A20" s="89" t="s">
        <v>136</v>
      </c>
      <c r="B20" s="22" t="s">
        <v>137</v>
      </c>
      <c r="C20" s="21"/>
      <c r="D20" s="21"/>
      <c r="E20" s="21"/>
      <c r="F20" s="21"/>
      <c r="G20" s="62">
        <v>215.2</v>
      </c>
      <c r="H20" s="36"/>
      <c r="I20" s="10"/>
      <c r="J20" s="10"/>
      <c r="K20" s="27"/>
      <c r="L20" s="10"/>
      <c r="M20" s="10"/>
      <c r="N20" s="10"/>
      <c r="O20" s="31"/>
      <c r="P20" s="49"/>
    </row>
    <row r="21" spans="1:16" ht="99.75" customHeight="1">
      <c r="A21" s="89" t="s">
        <v>48</v>
      </c>
      <c r="B21" s="96" t="s">
        <v>104</v>
      </c>
      <c r="C21" s="58">
        <v>-15947.47</v>
      </c>
      <c r="D21" s="21"/>
      <c r="E21" s="21"/>
      <c r="F21" s="21"/>
      <c r="G21" s="62">
        <v>230.93</v>
      </c>
      <c r="H21" s="36"/>
      <c r="I21" s="10"/>
      <c r="J21" s="10"/>
      <c r="K21" s="27"/>
      <c r="L21" s="10"/>
      <c r="M21" s="10"/>
      <c r="N21" s="10"/>
      <c r="O21" s="31"/>
      <c r="P21" s="49"/>
    </row>
    <row r="22" spans="1:16" ht="15">
      <c r="A22" s="87" t="s">
        <v>21</v>
      </c>
      <c r="B22" s="52" t="s">
        <v>105</v>
      </c>
      <c r="C22" s="101"/>
      <c r="D22" s="101"/>
      <c r="E22" s="101"/>
      <c r="F22" s="101"/>
      <c r="G22" s="61">
        <f>G23+G25</f>
        <v>26237.64</v>
      </c>
      <c r="H22" s="107"/>
      <c r="I22" s="108"/>
      <c r="J22" s="108"/>
      <c r="K22" s="27"/>
      <c r="L22" s="108"/>
      <c r="M22" s="108"/>
      <c r="N22" s="108"/>
      <c r="O22" s="11">
        <v>356000</v>
      </c>
      <c r="P22" s="7" t="s">
        <v>12</v>
      </c>
    </row>
    <row r="23" spans="1:16" ht="30.75">
      <c r="A23" s="88" t="s">
        <v>22</v>
      </c>
      <c r="B23" s="20" t="s">
        <v>106</v>
      </c>
      <c r="C23" s="110"/>
      <c r="D23" s="110"/>
      <c r="E23" s="110"/>
      <c r="F23" s="110"/>
      <c r="G23" s="62">
        <f>G24</f>
        <v>478.54</v>
      </c>
      <c r="H23" s="107"/>
      <c r="I23" s="108"/>
      <c r="J23" s="108"/>
      <c r="K23" s="27"/>
      <c r="L23" s="108"/>
      <c r="M23" s="108"/>
      <c r="N23" s="108"/>
      <c r="O23" s="31">
        <v>16000</v>
      </c>
      <c r="P23" s="32" t="s">
        <v>12</v>
      </c>
    </row>
    <row r="24" spans="1:16" ht="77.25">
      <c r="A24" s="88" t="s">
        <v>23</v>
      </c>
      <c r="B24" s="20" t="s">
        <v>107</v>
      </c>
      <c r="C24" s="110"/>
      <c r="D24" s="110"/>
      <c r="E24" s="110"/>
      <c r="F24" s="110"/>
      <c r="G24" s="62">
        <v>478.54</v>
      </c>
      <c r="H24" s="107"/>
      <c r="I24" s="108"/>
      <c r="J24" s="108"/>
      <c r="K24" s="27"/>
      <c r="L24" s="108"/>
      <c r="M24" s="108"/>
      <c r="N24" s="108"/>
      <c r="O24" s="31">
        <v>16000</v>
      </c>
      <c r="P24" s="32" t="s">
        <v>12</v>
      </c>
    </row>
    <row r="25" spans="1:16" ht="15">
      <c r="A25" s="88" t="s">
        <v>24</v>
      </c>
      <c r="B25" s="20" t="s">
        <v>108</v>
      </c>
      <c r="C25" s="110"/>
      <c r="D25" s="110"/>
      <c r="E25" s="110"/>
      <c r="F25" s="110"/>
      <c r="G25" s="62">
        <f>G26+G27</f>
        <v>25759.1</v>
      </c>
      <c r="H25" s="107"/>
      <c r="I25" s="108"/>
      <c r="J25" s="108"/>
      <c r="K25" s="27"/>
      <c r="L25" s="108"/>
      <c r="M25" s="108"/>
      <c r="N25" s="108"/>
      <c r="O25" s="31">
        <v>340000</v>
      </c>
      <c r="P25" s="32" t="s">
        <v>12</v>
      </c>
    </row>
    <row r="26" spans="1:17" ht="145.5" customHeight="1">
      <c r="A26" s="88" t="s">
        <v>25</v>
      </c>
      <c r="B26" s="20" t="s">
        <v>109</v>
      </c>
      <c r="C26" s="110"/>
      <c r="D26" s="110"/>
      <c r="E26" s="110"/>
      <c r="F26" s="110"/>
      <c r="G26" s="62">
        <v>11966</v>
      </c>
      <c r="H26" s="107"/>
      <c r="I26" s="108"/>
      <c r="J26" s="108"/>
      <c r="K26" s="27"/>
      <c r="L26" s="108"/>
      <c r="M26" s="108"/>
      <c r="N26" s="108"/>
      <c r="O26" s="31">
        <v>15000</v>
      </c>
      <c r="P26" s="32" t="s">
        <v>12</v>
      </c>
      <c r="Q26" s="34"/>
    </row>
    <row r="27" spans="1:17" ht="136.5" customHeight="1">
      <c r="A27" s="88" t="s">
        <v>26</v>
      </c>
      <c r="B27" s="20" t="s">
        <v>110</v>
      </c>
      <c r="C27" s="110"/>
      <c r="D27" s="110"/>
      <c r="E27" s="110"/>
      <c r="F27" s="110"/>
      <c r="G27" s="62">
        <v>13793.1</v>
      </c>
      <c r="H27" s="107"/>
      <c r="I27" s="108"/>
      <c r="J27" s="108"/>
      <c r="K27" s="27"/>
      <c r="L27" s="108"/>
      <c r="M27" s="108"/>
      <c r="N27" s="108"/>
      <c r="O27" s="31">
        <v>325000</v>
      </c>
      <c r="P27" s="32" t="s">
        <v>12</v>
      </c>
      <c r="Q27" s="34"/>
    </row>
    <row r="28" spans="1:17" ht="30.75">
      <c r="A28" s="87" t="s">
        <v>27</v>
      </c>
      <c r="B28" s="52" t="s">
        <v>111</v>
      </c>
      <c r="C28" s="101"/>
      <c r="D28" s="101"/>
      <c r="E28" s="101"/>
      <c r="F28" s="101"/>
      <c r="G28" s="61">
        <f>G29</f>
        <v>35550</v>
      </c>
      <c r="H28" s="107"/>
      <c r="I28" s="108"/>
      <c r="J28" s="108"/>
      <c r="K28" s="27"/>
      <c r="L28" s="108"/>
      <c r="M28" s="108"/>
      <c r="N28" s="108"/>
      <c r="O28" s="31">
        <v>100000</v>
      </c>
      <c r="P28" s="32" t="s">
        <v>12</v>
      </c>
      <c r="Q28" s="34"/>
    </row>
    <row r="29" spans="1:17" ht="93">
      <c r="A29" s="88" t="s">
        <v>28</v>
      </c>
      <c r="B29" s="20" t="s">
        <v>112</v>
      </c>
      <c r="C29" s="110"/>
      <c r="D29" s="110"/>
      <c r="E29" s="110"/>
      <c r="F29" s="110"/>
      <c r="G29" s="62">
        <v>35550</v>
      </c>
      <c r="H29" s="107"/>
      <c r="I29" s="108"/>
      <c r="J29" s="108"/>
      <c r="K29" s="27"/>
      <c r="L29" s="108"/>
      <c r="M29" s="108"/>
      <c r="N29" s="108"/>
      <c r="O29" s="31">
        <v>100000</v>
      </c>
      <c r="P29" s="32" t="s">
        <v>12</v>
      </c>
      <c r="Q29" s="34"/>
    </row>
    <row r="30" spans="1:17" ht="145.5" customHeight="1">
      <c r="A30" s="88" t="s">
        <v>29</v>
      </c>
      <c r="B30" s="20" t="s">
        <v>113</v>
      </c>
      <c r="C30" s="110"/>
      <c r="D30" s="110"/>
      <c r="E30" s="110"/>
      <c r="F30" s="110"/>
      <c r="G30" s="62">
        <v>0</v>
      </c>
      <c r="H30" s="107"/>
      <c r="I30" s="108"/>
      <c r="J30" s="108"/>
      <c r="K30" s="27"/>
      <c r="L30" s="108"/>
      <c r="M30" s="108"/>
      <c r="N30" s="108"/>
      <c r="O30" s="31">
        <v>100000</v>
      </c>
      <c r="P30" s="32" t="s">
        <v>12</v>
      </c>
      <c r="Q30" s="34"/>
    </row>
    <row r="31" spans="1:17" ht="93">
      <c r="A31" s="87" t="s">
        <v>30</v>
      </c>
      <c r="B31" s="52" t="s">
        <v>114</v>
      </c>
      <c r="C31" s="101"/>
      <c r="D31" s="101"/>
      <c r="E31" s="101"/>
      <c r="F31" s="101"/>
      <c r="G31" s="61">
        <f>G32+G34+G36</f>
        <v>-44228.37999999999</v>
      </c>
      <c r="H31" s="107"/>
      <c r="I31" s="108"/>
      <c r="J31" s="108"/>
      <c r="K31" s="27"/>
      <c r="L31" s="108"/>
      <c r="M31" s="108"/>
      <c r="N31" s="108"/>
      <c r="O31" s="31">
        <v>350000</v>
      </c>
      <c r="P31" s="32" t="s">
        <v>12</v>
      </c>
      <c r="Q31" s="34"/>
    </row>
    <row r="32" spans="1:17" ht="168.75" customHeight="1">
      <c r="A32" s="88" t="s">
        <v>37</v>
      </c>
      <c r="B32" s="20" t="s">
        <v>115</v>
      </c>
      <c r="C32" s="110"/>
      <c r="D32" s="110"/>
      <c r="E32" s="110"/>
      <c r="F32" s="110"/>
      <c r="G32" s="62">
        <f>G33</f>
        <v>-138003.86</v>
      </c>
      <c r="H32" s="107"/>
      <c r="I32" s="108"/>
      <c r="J32" s="108"/>
      <c r="K32" s="27"/>
      <c r="L32" s="108"/>
      <c r="M32" s="108"/>
      <c r="N32" s="108"/>
      <c r="O32" s="31">
        <v>350000</v>
      </c>
      <c r="P32" s="32" t="s">
        <v>12</v>
      </c>
      <c r="Q32" s="34"/>
    </row>
    <row r="33" spans="1:17" ht="149.25" customHeight="1">
      <c r="A33" s="88" t="s">
        <v>31</v>
      </c>
      <c r="B33" s="20" t="s">
        <v>116</v>
      </c>
      <c r="C33" s="110"/>
      <c r="D33" s="110"/>
      <c r="E33" s="110"/>
      <c r="F33" s="110"/>
      <c r="G33" s="62">
        <v>-138003.86</v>
      </c>
      <c r="H33" s="107"/>
      <c r="I33" s="108"/>
      <c r="J33" s="108"/>
      <c r="K33" s="27"/>
      <c r="L33" s="108"/>
      <c r="M33" s="108"/>
      <c r="N33" s="108"/>
      <c r="O33" s="31">
        <v>350000</v>
      </c>
      <c r="P33" s="32" t="s">
        <v>12</v>
      </c>
      <c r="Q33" s="34"/>
    </row>
    <row r="34" spans="1:17" ht="63" customHeight="1">
      <c r="A34" s="87" t="s">
        <v>40</v>
      </c>
      <c r="B34" s="52" t="s">
        <v>117</v>
      </c>
      <c r="C34" s="59"/>
      <c r="D34" s="59"/>
      <c r="E34" s="59"/>
      <c r="F34" s="59"/>
      <c r="G34" s="61">
        <f>SUM(G35)</f>
        <v>20000</v>
      </c>
      <c r="H34" s="36"/>
      <c r="I34" s="10"/>
      <c r="J34" s="10"/>
      <c r="K34" s="27"/>
      <c r="L34" s="10"/>
      <c r="M34" s="10"/>
      <c r="N34" s="10"/>
      <c r="O34" s="31"/>
      <c r="P34" s="32"/>
      <c r="Q34" s="34"/>
    </row>
    <row r="35" spans="1:17" ht="63" customHeight="1">
      <c r="A35" s="88" t="s">
        <v>41</v>
      </c>
      <c r="B35" s="20" t="s">
        <v>118</v>
      </c>
      <c r="C35" s="21"/>
      <c r="D35" s="21"/>
      <c r="E35" s="21"/>
      <c r="F35" s="21"/>
      <c r="G35" s="62">
        <v>20000</v>
      </c>
      <c r="H35" s="36"/>
      <c r="I35" s="10"/>
      <c r="J35" s="10"/>
      <c r="K35" s="27"/>
      <c r="L35" s="10"/>
      <c r="M35" s="10"/>
      <c r="N35" s="10"/>
      <c r="O35" s="31"/>
      <c r="P35" s="32"/>
      <c r="Q35" s="34"/>
    </row>
    <row r="36" spans="1:17" ht="91.5" customHeight="1">
      <c r="A36" s="87" t="s">
        <v>138</v>
      </c>
      <c r="B36" s="52" t="s">
        <v>139</v>
      </c>
      <c r="C36" s="59"/>
      <c r="D36" s="59"/>
      <c r="E36" s="59"/>
      <c r="F36" s="59"/>
      <c r="G36" s="61">
        <f>SUM(G37:G38)</f>
        <v>73775.48</v>
      </c>
      <c r="H36" s="36"/>
      <c r="I36" s="10"/>
      <c r="J36" s="10"/>
      <c r="K36" s="27"/>
      <c r="L36" s="10"/>
      <c r="M36" s="10"/>
      <c r="N36" s="10"/>
      <c r="O36" s="31"/>
      <c r="P36" s="32"/>
      <c r="Q36" s="34"/>
    </row>
    <row r="37" spans="1:17" ht="79.5" customHeight="1">
      <c r="A37" s="88" t="s">
        <v>140</v>
      </c>
      <c r="B37" s="20" t="s">
        <v>141</v>
      </c>
      <c r="C37" s="21"/>
      <c r="D37" s="21"/>
      <c r="E37" s="21"/>
      <c r="F37" s="21"/>
      <c r="G37" s="62">
        <v>71703.45</v>
      </c>
      <c r="H37" s="36"/>
      <c r="I37" s="10"/>
      <c r="J37" s="10"/>
      <c r="K37" s="27"/>
      <c r="L37" s="10"/>
      <c r="M37" s="10"/>
      <c r="N37" s="10"/>
      <c r="O37" s="31"/>
      <c r="P37" s="32"/>
      <c r="Q37" s="34"/>
    </row>
    <row r="38" spans="1:17" ht="56.25" customHeight="1">
      <c r="A38" s="88"/>
      <c r="B38" s="20" t="s">
        <v>142</v>
      </c>
      <c r="C38" s="21"/>
      <c r="D38" s="21"/>
      <c r="E38" s="21"/>
      <c r="F38" s="21"/>
      <c r="G38" s="62">
        <v>2072.03</v>
      </c>
      <c r="H38" s="36"/>
      <c r="I38" s="10"/>
      <c r="J38" s="10"/>
      <c r="K38" s="27"/>
      <c r="L38" s="10"/>
      <c r="M38" s="10"/>
      <c r="N38" s="10"/>
      <c r="O38" s="31"/>
      <c r="P38" s="32"/>
      <c r="Q38" s="34"/>
    </row>
    <row r="39" spans="1:17" ht="75">
      <c r="A39" s="86" t="s">
        <v>32</v>
      </c>
      <c r="B39" s="50" t="s">
        <v>119</v>
      </c>
      <c r="C39" s="111"/>
      <c r="D39" s="111"/>
      <c r="E39" s="111"/>
      <c r="F39" s="111"/>
      <c r="G39" s="60">
        <f>G40+G45</f>
        <v>5169500</v>
      </c>
      <c r="H39" s="107"/>
      <c r="I39" s="108"/>
      <c r="J39" s="108"/>
      <c r="K39" s="27"/>
      <c r="L39" s="108"/>
      <c r="M39" s="108"/>
      <c r="N39" s="108"/>
      <c r="O39" s="31">
        <v>9524000</v>
      </c>
      <c r="P39" s="32" t="s">
        <v>12</v>
      </c>
      <c r="Q39" s="34"/>
    </row>
    <row r="40" spans="1:17" ht="46.5">
      <c r="A40" s="87" t="s">
        <v>33</v>
      </c>
      <c r="B40" s="74" t="s">
        <v>120</v>
      </c>
      <c r="C40" s="51"/>
      <c r="D40" s="51"/>
      <c r="E40" s="51"/>
      <c r="F40" s="51"/>
      <c r="G40" s="61">
        <f>G41+G42</f>
        <v>2465600</v>
      </c>
      <c r="H40" s="36"/>
      <c r="I40" s="10"/>
      <c r="J40" s="10"/>
      <c r="K40" s="27"/>
      <c r="L40" s="10"/>
      <c r="M40" s="10"/>
      <c r="N40" s="10"/>
      <c r="O40" s="31"/>
      <c r="P40" s="32"/>
      <c r="Q40" s="34"/>
    </row>
    <row r="41" spans="1:17" ht="46.5">
      <c r="A41" s="88" t="s">
        <v>34</v>
      </c>
      <c r="B41" s="20" t="s">
        <v>121</v>
      </c>
      <c r="C41" s="106"/>
      <c r="D41" s="106"/>
      <c r="E41" s="106"/>
      <c r="F41" s="106"/>
      <c r="G41" s="62">
        <v>2239600</v>
      </c>
      <c r="H41" s="107"/>
      <c r="I41" s="108"/>
      <c r="J41" s="108"/>
      <c r="K41" s="27"/>
      <c r="L41" s="108"/>
      <c r="M41" s="108"/>
      <c r="N41" s="108"/>
      <c r="O41" s="31">
        <v>9524000</v>
      </c>
      <c r="P41" s="32" t="s">
        <v>12</v>
      </c>
      <c r="Q41" s="34"/>
    </row>
    <row r="42" spans="1:17" ht="46.5">
      <c r="A42" s="97" t="s">
        <v>35</v>
      </c>
      <c r="B42" s="98" t="s">
        <v>122</v>
      </c>
      <c r="C42" s="109"/>
      <c r="D42" s="109"/>
      <c r="E42" s="109"/>
      <c r="F42" s="109"/>
      <c r="G42" s="99">
        <f>G43+G44</f>
        <v>226000</v>
      </c>
      <c r="H42" s="107"/>
      <c r="I42" s="108"/>
      <c r="J42" s="108"/>
      <c r="K42" s="27"/>
      <c r="L42" s="108"/>
      <c r="M42" s="108"/>
      <c r="N42" s="108"/>
      <c r="O42" s="31">
        <v>9007000</v>
      </c>
      <c r="P42" s="32" t="s">
        <v>12</v>
      </c>
      <c r="Q42" s="34"/>
    </row>
    <row r="43" spans="1:17" ht="61.5">
      <c r="A43" s="88" t="s">
        <v>38</v>
      </c>
      <c r="B43" s="22" t="s">
        <v>123</v>
      </c>
      <c r="C43" s="19"/>
      <c r="D43" s="19"/>
      <c r="E43" s="19"/>
      <c r="F43" s="19"/>
      <c r="G43" s="62">
        <v>85000</v>
      </c>
      <c r="H43" s="36"/>
      <c r="I43" s="10"/>
      <c r="J43" s="10"/>
      <c r="K43" s="27"/>
      <c r="L43" s="10"/>
      <c r="M43" s="10"/>
      <c r="N43" s="10"/>
      <c r="O43" s="31"/>
      <c r="P43" s="32"/>
      <c r="Q43" s="34"/>
    </row>
    <row r="44" spans="1:17" ht="77.25">
      <c r="A44" s="88" t="s">
        <v>36</v>
      </c>
      <c r="B44" s="20" t="s">
        <v>124</v>
      </c>
      <c r="C44" s="106"/>
      <c r="D44" s="106"/>
      <c r="E44" s="106"/>
      <c r="F44" s="106"/>
      <c r="G44" s="62">
        <v>141000</v>
      </c>
      <c r="H44" s="107"/>
      <c r="I44" s="108"/>
      <c r="J44" s="108"/>
      <c r="K44" s="27"/>
      <c r="L44" s="108"/>
      <c r="M44" s="108"/>
      <c r="N44" s="108"/>
      <c r="O44" s="31">
        <v>353000</v>
      </c>
      <c r="P44" s="32" t="s">
        <v>12</v>
      </c>
      <c r="Q44" s="34"/>
    </row>
    <row r="45" spans="1:17" ht="30.75">
      <c r="A45" s="90" t="s">
        <v>16</v>
      </c>
      <c r="B45" s="75" t="s">
        <v>125</v>
      </c>
      <c r="C45" s="76"/>
      <c r="D45" s="77"/>
      <c r="E45" s="77"/>
      <c r="F45" s="77"/>
      <c r="G45" s="78">
        <f>G46+G47</f>
        <v>2703900</v>
      </c>
      <c r="H45" s="12"/>
      <c r="I45" s="12"/>
      <c r="J45" s="12"/>
      <c r="K45" s="12"/>
      <c r="L45" s="12"/>
      <c r="M45" s="12"/>
      <c r="N45" s="12"/>
      <c r="O45" s="13"/>
      <c r="P45" s="32"/>
      <c r="Q45" s="34"/>
    </row>
    <row r="46" spans="1:17" ht="108">
      <c r="A46" s="91" t="s">
        <v>18</v>
      </c>
      <c r="B46" s="23" t="s">
        <v>126</v>
      </c>
      <c r="C46" s="24"/>
      <c r="D46" s="25"/>
      <c r="E46" s="25"/>
      <c r="F46" s="25"/>
      <c r="G46" s="63">
        <v>263900</v>
      </c>
      <c r="H46" s="12"/>
      <c r="I46" s="12"/>
      <c r="J46" s="12"/>
      <c r="K46" s="12"/>
      <c r="L46" s="12"/>
      <c r="M46" s="12"/>
      <c r="N46" s="12"/>
      <c r="O46" s="13"/>
      <c r="P46" s="32"/>
      <c r="Q46" s="34"/>
    </row>
    <row r="47" spans="1:17" ht="46.5">
      <c r="A47" s="91" t="s">
        <v>39</v>
      </c>
      <c r="B47" s="23" t="s">
        <v>127</v>
      </c>
      <c r="C47" s="24"/>
      <c r="D47" s="25"/>
      <c r="E47" s="25"/>
      <c r="F47" s="25">
        <v>500000</v>
      </c>
      <c r="G47" s="63">
        <v>2440000</v>
      </c>
      <c r="H47" s="12"/>
      <c r="I47" s="12"/>
      <c r="J47" s="12"/>
      <c r="K47" s="12"/>
      <c r="L47" s="12"/>
      <c r="M47" s="12"/>
      <c r="N47" s="12"/>
      <c r="O47" s="13"/>
      <c r="P47" s="32"/>
      <c r="Q47" s="34"/>
    </row>
    <row r="48" spans="1:17" ht="23.25" customHeight="1" thickBot="1">
      <c r="A48" s="92" t="s">
        <v>17</v>
      </c>
      <c r="B48" s="79"/>
      <c r="C48" s="80"/>
      <c r="D48" s="81">
        <v>0</v>
      </c>
      <c r="E48" s="81">
        <v>0</v>
      </c>
      <c r="F48" s="81">
        <v>0</v>
      </c>
      <c r="G48" s="82">
        <f>G16+G39</f>
        <v>11525579.08</v>
      </c>
      <c r="H48" s="14"/>
      <c r="I48" s="14"/>
      <c r="J48" s="14"/>
      <c r="K48" s="14"/>
      <c r="L48" s="14"/>
      <c r="M48" s="14"/>
      <c r="N48" s="14"/>
      <c r="O48" s="15">
        <v>18366000</v>
      </c>
      <c r="P48" s="32"/>
      <c r="Q48" s="34"/>
    </row>
    <row r="49" spans="1:16" ht="15.75" customHeight="1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7" ht="51.75" customHeight="1">
      <c r="A50" s="118" t="s">
        <v>49</v>
      </c>
      <c r="B50" s="118"/>
      <c r="C50" s="118"/>
      <c r="D50" s="118"/>
      <c r="E50" s="118"/>
      <c r="F50" s="118"/>
      <c r="G50" s="118"/>
    </row>
    <row r="51" spans="1:7" s="64" customFormat="1" ht="26.25" customHeight="1">
      <c r="A51" s="114" t="s">
        <v>50</v>
      </c>
      <c r="B51" s="115" t="s">
        <v>51</v>
      </c>
      <c r="C51" s="112" t="s">
        <v>52</v>
      </c>
      <c r="G51" s="112" t="s">
        <v>52</v>
      </c>
    </row>
    <row r="52" spans="1:7" s="64" customFormat="1" ht="17.25" customHeight="1">
      <c r="A52" s="114"/>
      <c r="B52" s="116"/>
      <c r="C52" s="113"/>
      <c r="G52" s="113"/>
    </row>
    <row r="53" spans="1:7" s="64" customFormat="1" ht="15">
      <c r="A53" s="65">
        <v>1</v>
      </c>
      <c r="B53" s="66" t="s">
        <v>53</v>
      </c>
      <c r="C53" s="67">
        <v>3</v>
      </c>
      <c r="G53" s="67">
        <v>3</v>
      </c>
    </row>
    <row r="54" spans="1:7" s="64" customFormat="1" ht="21.75" customHeight="1">
      <c r="A54" s="93" t="s">
        <v>54</v>
      </c>
      <c r="B54" s="69" t="s">
        <v>55</v>
      </c>
      <c r="C54" s="70">
        <f>SUM(C55:C60)</f>
        <v>4642571.2</v>
      </c>
      <c r="G54" s="83">
        <f>SUM(G55:G60)</f>
        <v>4844957.210000001</v>
      </c>
    </row>
    <row r="55" spans="1:7" s="64" customFormat="1" ht="64.5" customHeight="1">
      <c r="A55" s="94" t="s">
        <v>56</v>
      </c>
      <c r="B55" s="71" t="s">
        <v>57</v>
      </c>
      <c r="C55" s="72">
        <v>1066861.91</v>
      </c>
      <c r="G55" s="84">
        <v>1037935.07</v>
      </c>
    </row>
    <row r="56" spans="1:7" s="64" customFormat="1" ht="97.5" customHeight="1">
      <c r="A56" s="94" t="s">
        <v>58</v>
      </c>
      <c r="B56" s="71" t="s">
        <v>59</v>
      </c>
      <c r="C56" s="72">
        <v>0</v>
      </c>
      <c r="G56" s="84">
        <v>0</v>
      </c>
    </row>
    <row r="57" spans="1:7" s="64" customFormat="1" ht="96" customHeight="1">
      <c r="A57" s="94" t="s">
        <v>60</v>
      </c>
      <c r="B57" s="71" t="s">
        <v>61</v>
      </c>
      <c r="C57" s="72">
        <v>2878546.96</v>
      </c>
      <c r="G57" s="84">
        <v>3338595.7</v>
      </c>
    </row>
    <row r="58" spans="1:7" s="64" customFormat="1" ht="41.25" customHeight="1">
      <c r="A58" s="89" t="s">
        <v>129</v>
      </c>
      <c r="B58" s="71" t="s">
        <v>130</v>
      </c>
      <c r="C58" s="72">
        <v>0</v>
      </c>
      <c r="G58" s="84">
        <v>0</v>
      </c>
    </row>
    <row r="59" spans="1:7" s="64" customFormat="1" ht="21" customHeight="1">
      <c r="A59" s="89" t="s">
        <v>62</v>
      </c>
      <c r="B59" s="71" t="s">
        <v>63</v>
      </c>
      <c r="C59" s="72">
        <v>0</v>
      </c>
      <c r="G59" s="84">
        <v>0</v>
      </c>
    </row>
    <row r="60" spans="1:7" s="64" customFormat="1" ht="33" customHeight="1">
      <c r="A60" s="89" t="s">
        <v>64</v>
      </c>
      <c r="B60" s="71" t="s">
        <v>65</v>
      </c>
      <c r="C60" s="72">
        <v>697162.33</v>
      </c>
      <c r="G60" s="84">
        <v>468426.44</v>
      </c>
    </row>
    <row r="61" spans="1:7" s="64" customFormat="1" ht="21" customHeight="1">
      <c r="A61" s="93" t="s">
        <v>66</v>
      </c>
      <c r="B61" s="69" t="s">
        <v>67</v>
      </c>
      <c r="C61" s="70">
        <f>C62</f>
        <v>347960.56</v>
      </c>
      <c r="G61" s="83">
        <f>G62</f>
        <v>101020.12</v>
      </c>
    </row>
    <row r="62" spans="1:7" s="64" customFormat="1" ht="31.5" customHeight="1">
      <c r="A62" s="89" t="s">
        <v>68</v>
      </c>
      <c r="B62" s="71" t="s">
        <v>69</v>
      </c>
      <c r="C62" s="72">
        <v>347960.56</v>
      </c>
      <c r="G62" s="84">
        <v>101020.12</v>
      </c>
    </row>
    <row r="63" spans="1:7" s="64" customFormat="1" ht="36" customHeight="1">
      <c r="A63" s="93" t="s">
        <v>70</v>
      </c>
      <c r="B63" s="69" t="s">
        <v>71</v>
      </c>
      <c r="C63" s="70">
        <f>SUM(C64:C65)</f>
        <v>45842.89</v>
      </c>
      <c r="G63" s="83">
        <f>SUM(G64:G65)</f>
        <v>85000</v>
      </c>
    </row>
    <row r="64" spans="1:7" s="64" customFormat="1" ht="23.25" customHeight="1">
      <c r="A64" s="94" t="s">
        <v>72</v>
      </c>
      <c r="B64" s="71" t="s">
        <v>73</v>
      </c>
      <c r="C64" s="72">
        <v>45842.89</v>
      </c>
      <c r="G64" s="84">
        <v>85000</v>
      </c>
    </row>
    <row r="65" spans="1:7" s="64" customFormat="1" ht="32.25" customHeight="1">
      <c r="A65" s="94" t="s">
        <v>70</v>
      </c>
      <c r="B65" s="71" t="s">
        <v>74</v>
      </c>
      <c r="C65" s="72">
        <v>0</v>
      </c>
      <c r="G65" s="84">
        <v>0</v>
      </c>
    </row>
    <row r="66" spans="1:7" s="64" customFormat="1" ht="47.25" customHeight="1">
      <c r="A66" s="93" t="s">
        <v>132</v>
      </c>
      <c r="B66" s="69" t="s">
        <v>131</v>
      </c>
      <c r="C66" s="70">
        <f>C67</f>
        <v>139448.1</v>
      </c>
      <c r="G66" s="83">
        <f>G67</f>
        <v>0</v>
      </c>
    </row>
    <row r="67" spans="1:7" s="64" customFormat="1" ht="48.75" customHeight="1">
      <c r="A67" s="94" t="s">
        <v>132</v>
      </c>
      <c r="B67" s="71" t="s">
        <v>131</v>
      </c>
      <c r="C67" s="72">
        <v>139448.1</v>
      </c>
      <c r="G67" s="84">
        <v>0</v>
      </c>
    </row>
    <row r="68" spans="1:7" s="64" customFormat="1" ht="28.5" customHeight="1">
      <c r="A68" s="93" t="s">
        <v>75</v>
      </c>
      <c r="B68" s="69" t="s">
        <v>76</v>
      </c>
      <c r="C68" s="70">
        <f>C69</f>
        <v>139448.1</v>
      </c>
      <c r="G68" s="83">
        <f>SUM(G69:G70)</f>
        <v>398556.41</v>
      </c>
    </row>
    <row r="69" spans="1:7" s="64" customFormat="1" ht="26.25" customHeight="1">
      <c r="A69" s="89" t="s">
        <v>77</v>
      </c>
      <c r="B69" s="71" t="s">
        <v>78</v>
      </c>
      <c r="C69" s="72">
        <v>139448.1</v>
      </c>
      <c r="G69" s="84">
        <v>398556.41</v>
      </c>
    </row>
    <row r="70" spans="1:7" s="64" customFormat="1" ht="35.25" customHeight="1">
      <c r="A70" s="94" t="s">
        <v>134</v>
      </c>
      <c r="B70" s="71" t="s">
        <v>133</v>
      </c>
      <c r="C70" s="72">
        <v>139448.1</v>
      </c>
      <c r="G70" s="84">
        <v>0</v>
      </c>
    </row>
    <row r="71" spans="1:7" s="64" customFormat="1" ht="24" customHeight="1">
      <c r="A71" s="93" t="s">
        <v>79</v>
      </c>
      <c r="B71" s="69" t="s">
        <v>80</v>
      </c>
      <c r="C71" s="70">
        <f>C72+C73</f>
        <v>119021.66</v>
      </c>
      <c r="G71" s="83">
        <f>G72+G73</f>
        <v>1024362.6</v>
      </c>
    </row>
    <row r="72" spans="1:7" s="64" customFormat="1" ht="21" customHeight="1">
      <c r="A72" s="89" t="s">
        <v>81</v>
      </c>
      <c r="B72" s="71" t="s">
        <v>82</v>
      </c>
      <c r="C72" s="72">
        <v>0</v>
      </c>
      <c r="G72" s="84">
        <v>1024362.6</v>
      </c>
    </row>
    <row r="73" spans="1:7" s="64" customFormat="1" ht="20.25" customHeight="1">
      <c r="A73" s="89" t="s">
        <v>81</v>
      </c>
      <c r="B73" s="71" t="s">
        <v>135</v>
      </c>
      <c r="C73" s="72">
        <v>119021.66</v>
      </c>
      <c r="G73" s="84">
        <v>0</v>
      </c>
    </row>
    <row r="74" spans="1:7" s="64" customFormat="1" ht="19.5" customHeight="1">
      <c r="A74" s="93" t="s">
        <v>83</v>
      </c>
      <c r="B74" s="69" t="s">
        <v>84</v>
      </c>
      <c r="C74" s="70">
        <f>C75</f>
        <v>1193998.59</v>
      </c>
      <c r="G74" s="83">
        <f>G75</f>
        <v>1331274.74</v>
      </c>
    </row>
    <row r="75" spans="1:7" s="64" customFormat="1" ht="19.5" customHeight="1">
      <c r="A75" s="89" t="s">
        <v>85</v>
      </c>
      <c r="B75" s="71" t="s">
        <v>86</v>
      </c>
      <c r="C75" s="72">
        <v>1193998.59</v>
      </c>
      <c r="G75" s="84">
        <v>1331274.74</v>
      </c>
    </row>
    <row r="76" spans="1:7" s="64" customFormat="1" ht="19.5" customHeight="1">
      <c r="A76" s="93" t="s">
        <v>87</v>
      </c>
      <c r="B76" s="69" t="s">
        <v>88</v>
      </c>
      <c r="C76" s="70">
        <f>C77</f>
        <v>50000</v>
      </c>
      <c r="G76" s="83">
        <f>G77</f>
        <v>40000</v>
      </c>
    </row>
    <row r="77" spans="1:7" s="64" customFormat="1" ht="31.5" customHeight="1">
      <c r="A77" s="89" t="s">
        <v>89</v>
      </c>
      <c r="B77" s="71" t="s">
        <v>90</v>
      </c>
      <c r="C77" s="72">
        <v>50000</v>
      </c>
      <c r="G77" s="84">
        <v>40000</v>
      </c>
    </row>
    <row r="78" spans="1:7" s="64" customFormat="1" ht="71.25" customHeight="1">
      <c r="A78" s="93" t="s">
        <v>91</v>
      </c>
      <c r="B78" s="69" t="s">
        <v>92</v>
      </c>
      <c r="C78" s="70">
        <f>C79</f>
        <v>6416538</v>
      </c>
      <c r="G78" s="83">
        <f>G79</f>
        <v>929150</v>
      </c>
    </row>
    <row r="79" spans="1:7" s="64" customFormat="1" ht="69" customHeight="1">
      <c r="A79" s="89" t="s">
        <v>93</v>
      </c>
      <c r="B79" s="71" t="s">
        <v>94</v>
      </c>
      <c r="C79" s="72">
        <v>6416538</v>
      </c>
      <c r="G79" s="84">
        <v>929150</v>
      </c>
    </row>
    <row r="80" spans="1:7" s="64" customFormat="1" ht="34.5" customHeight="1">
      <c r="A80" s="93" t="s">
        <v>95</v>
      </c>
      <c r="B80" s="69" t="s">
        <v>96</v>
      </c>
      <c r="C80" s="70">
        <f>C54+C61+C63+C68+C71+C74+C76+C78</f>
        <v>12955381</v>
      </c>
      <c r="G80" s="83">
        <f>G54+G61+G63+G68+G71+G74+G76+G78</f>
        <v>8754321.080000002</v>
      </c>
    </row>
    <row r="81" spans="1:7" s="64" customFormat="1" ht="17.25" customHeight="1">
      <c r="A81" s="95" t="s">
        <v>97</v>
      </c>
      <c r="B81" s="69"/>
      <c r="C81" s="73">
        <f>C48-C80</f>
        <v>-12955381</v>
      </c>
      <c r="G81" s="85">
        <f>G48-G80</f>
        <v>2771257.999999998</v>
      </c>
    </row>
    <row r="82" spans="1:7" ht="46.5" customHeight="1">
      <c r="A82" s="95" t="s">
        <v>98</v>
      </c>
      <c r="B82" s="68"/>
      <c r="C82" s="73">
        <f>C80-C48</f>
        <v>12955381</v>
      </c>
      <c r="G82" s="85">
        <v>0</v>
      </c>
    </row>
    <row r="83" spans="1:7" ht="39" customHeight="1">
      <c r="A83" s="93" t="s">
        <v>99</v>
      </c>
      <c r="B83" s="68"/>
      <c r="C83" s="70">
        <f>C80-C48</f>
        <v>12955381</v>
      </c>
      <c r="G83" s="83">
        <f>G80-G48</f>
        <v>-2771257.999999998</v>
      </c>
    </row>
    <row r="85" spans="1:7" ht="12">
      <c r="A85" s="102" t="s">
        <v>128</v>
      </c>
      <c r="B85" s="102"/>
      <c r="C85" s="102"/>
      <c r="D85" s="102"/>
      <c r="E85" s="102"/>
      <c r="F85" s="102"/>
      <c r="G85" s="102"/>
    </row>
  </sheetData>
  <sheetProtection/>
  <mergeCells count="73">
    <mergeCell ref="G51:G52"/>
    <mergeCell ref="A51:A52"/>
    <mergeCell ref="B51:B52"/>
    <mergeCell ref="C51:C52"/>
    <mergeCell ref="A7:G7"/>
    <mergeCell ref="C24:F24"/>
    <mergeCell ref="A13:A14"/>
    <mergeCell ref="C27:F27"/>
    <mergeCell ref="C25:F25"/>
    <mergeCell ref="A50:G50"/>
    <mergeCell ref="G13:G14"/>
    <mergeCell ref="C17:F17"/>
    <mergeCell ref="C18:F18"/>
    <mergeCell ref="C16:F16"/>
    <mergeCell ref="C26:F26"/>
    <mergeCell ref="C33:F33"/>
    <mergeCell ref="C28:F28"/>
    <mergeCell ref="C29:F29"/>
    <mergeCell ref="C30:F30"/>
    <mergeCell ref="C23:F23"/>
    <mergeCell ref="H44:J44"/>
    <mergeCell ref="L41:N41"/>
    <mergeCell ref="C32:F32"/>
    <mergeCell ref="L32:N32"/>
    <mergeCell ref="C41:F41"/>
    <mergeCell ref="L44:N44"/>
    <mergeCell ref="L42:N42"/>
    <mergeCell ref="H42:J42"/>
    <mergeCell ref="L39:N39"/>
    <mergeCell ref="C39:F39"/>
    <mergeCell ref="L33:N33"/>
    <mergeCell ref="L31:N31"/>
    <mergeCell ref="H32:J32"/>
    <mergeCell ref="H31:J31"/>
    <mergeCell ref="H16:J16"/>
    <mergeCell ref="L16:N16"/>
    <mergeCell ref="L17:N17"/>
    <mergeCell ref="H25:J25"/>
    <mergeCell ref="H18:J18"/>
    <mergeCell ref="H17:J17"/>
    <mergeCell ref="H24:J24"/>
    <mergeCell ref="L24:N24"/>
    <mergeCell ref="L18:N18"/>
    <mergeCell ref="L25:N25"/>
    <mergeCell ref="L26:N26"/>
    <mergeCell ref="L22:N22"/>
    <mergeCell ref="H26:J26"/>
    <mergeCell ref="H22:J22"/>
    <mergeCell ref="L23:N23"/>
    <mergeCell ref="H23:J23"/>
    <mergeCell ref="H27:J27"/>
    <mergeCell ref="L27:N27"/>
    <mergeCell ref="L28:N28"/>
    <mergeCell ref="L30:N30"/>
    <mergeCell ref="H28:J28"/>
    <mergeCell ref="L29:N29"/>
    <mergeCell ref="H29:J29"/>
    <mergeCell ref="C31:F31"/>
    <mergeCell ref="H39:J39"/>
    <mergeCell ref="H41:J41"/>
    <mergeCell ref="C42:F42"/>
    <mergeCell ref="H30:J30"/>
    <mergeCell ref="H33:J33"/>
    <mergeCell ref="B13:B14"/>
    <mergeCell ref="C22:F22"/>
    <mergeCell ref="A85:G85"/>
    <mergeCell ref="B1:G1"/>
    <mergeCell ref="B2:G2"/>
    <mergeCell ref="B3:G3"/>
    <mergeCell ref="B4:G4"/>
    <mergeCell ref="A9:G9"/>
    <mergeCell ref="A6:G6"/>
    <mergeCell ref="C44:F44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2013-07-29T03:44:00Z</cp:lastPrinted>
  <dcterms:created xsi:type="dcterms:W3CDTF">2008-10-23T07:29:54Z</dcterms:created>
  <dcterms:modified xsi:type="dcterms:W3CDTF">2013-07-29T03:44:12Z</dcterms:modified>
  <cp:category/>
  <cp:version/>
  <cp:contentType/>
  <cp:contentStatus/>
</cp:coreProperties>
</file>